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bluefield-my.sharepoint.com/personal/rblankenship_bluefield_edu/Documents/MRBVPAA Files/VPAA Files/Board Reports/"/>
    </mc:Choice>
  </mc:AlternateContent>
  <xr:revisionPtr revIDLastSave="0" documentId="8_{AA99260C-E320-499E-A4B7-6B8FD67C3D74}" xr6:coauthVersionLast="47" xr6:coauthVersionMax="47" xr10:uidLastSave="{00000000-0000-0000-0000-000000000000}"/>
  <bookViews>
    <workbookView xWindow="-120" yWindow="-120" windowWidth="20730" windowHeight="11160" xr2:uid="{AE463E2D-C990-4AC0-BFDF-F74006F5FB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C27" i="1"/>
  <c r="D25" i="1"/>
  <c r="D27" i="1" s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 s="1"/>
  <c r="G14" i="1" l="1"/>
  <c r="G35" i="1"/>
  <c r="G24" i="1"/>
  <c r="G45" i="1"/>
  <c r="G22" i="1"/>
  <c r="G23" i="1"/>
  <c r="G16" i="1"/>
  <c r="G15" i="1"/>
  <c r="G10" i="1"/>
  <c r="G18" i="1"/>
  <c r="G11" i="1"/>
  <c r="G19" i="1"/>
  <c r="G21" i="1"/>
  <c r="G17" i="1"/>
  <c r="G13" i="1"/>
  <c r="G9" i="1"/>
  <c r="E27" i="1"/>
  <c r="G43" i="1"/>
  <c r="G8" i="1"/>
  <c r="G12" i="1"/>
  <c r="G20" i="1"/>
  <c r="G33" i="1"/>
  <c r="G41" i="1"/>
  <c r="G49" i="1"/>
  <c r="G7" i="1"/>
  <c r="G25" i="1" s="1"/>
  <c r="E50" i="1"/>
  <c r="G47" i="1" s="1"/>
  <c r="G37" i="1" l="1"/>
  <c r="G48" i="1"/>
  <c r="G44" i="1"/>
  <c r="G40" i="1"/>
  <c r="G36" i="1"/>
  <c r="G32" i="1"/>
  <c r="G46" i="1"/>
  <c r="G38" i="1"/>
  <c r="G34" i="1"/>
  <c r="G42" i="1"/>
  <c r="G39" i="1"/>
  <c r="G50" i="1" l="1"/>
</calcChain>
</file>

<file path=xl/sharedStrings.xml><?xml version="1.0" encoding="utf-8"?>
<sst xmlns="http://schemas.openxmlformats.org/spreadsheetml/2006/main" count="53" uniqueCount="28">
  <si>
    <t>Bluefield University</t>
  </si>
  <si>
    <t>Investment Analysis &amp; Allocation by Type and Manager</t>
  </si>
  <si>
    <t>Summit</t>
  </si>
  <si>
    <t>Shelton</t>
  </si>
  <si>
    <t>Total</t>
  </si>
  <si>
    <t>Breakdown</t>
  </si>
  <si>
    <t>Cash &amp; equivalent</t>
  </si>
  <si>
    <t>Preferred Equity</t>
  </si>
  <si>
    <t>Domestic Equity</t>
  </si>
  <si>
    <t>Strategic</t>
  </si>
  <si>
    <t>Unit Investment Trusts</t>
  </si>
  <si>
    <t>Common Stocks</t>
  </si>
  <si>
    <t>Mutual Fund &amp; Other Equities</t>
  </si>
  <si>
    <t>Global Equity</t>
  </si>
  <si>
    <t>Emerging Markets Equity</t>
  </si>
  <si>
    <t>REIT's/Tangibles</t>
  </si>
  <si>
    <t>Real Estate</t>
  </si>
  <si>
    <t>Corp Bonds/Govt Securities/CD's</t>
  </si>
  <si>
    <t>Preferred Stock/Securities</t>
  </si>
  <si>
    <t xml:space="preserve"> </t>
  </si>
  <si>
    <t>Income Builder Fund</t>
  </si>
  <si>
    <t>Income Fund</t>
  </si>
  <si>
    <t>Strategic Bond</t>
  </si>
  <si>
    <t>Global Bond</t>
  </si>
  <si>
    <t>Short Duration</t>
  </si>
  <si>
    <t>Total Market Value</t>
  </si>
  <si>
    <t>Total Market Value-January</t>
  </si>
  <si>
    <t>Total Market Value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</si>
</sst>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0" xfId="0" applyFont="1" applyFill="1"/>
    <xf numFmtId="43" fontId="2" fillId="2" borderId="0" xfId="0" applyNumberFormat="1" applyFont="1" applyFill="1" applyAlignment="1">
      <alignment horizontal="right"/>
    </xf>
    <xf numFmtId="43" fontId="5" fillId="2" borderId="0" xfId="0" applyNumberFormat="1" applyFont="1" applyFill="1" applyAlignment="1">
      <alignment horizontal="right"/>
    </xf>
    <xf numFmtId="10" fontId="2" fillId="2" borderId="7" xfId="3" applyNumberFormat="1" applyFont="1" applyFill="1" applyBorder="1"/>
    <xf numFmtId="10" fontId="2" fillId="0" borderId="0" xfId="3" applyNumberFormat="1" applyFont="1" applyFill="1" applyBorder="1"/>
    <xf numFmtId="0" fontId="2" fillId="3" borderId="4" xfId="0" applyFont="1" applyFill="1" applyBorder="1"/>
    <xf numFmtId="0" fontId="2" fillId="3" borderId="0" xfId="0" applyFont="1" applyFill="1"/>
    <xf numFmtId="43" fontId="2" fillId="3" borderId="0" xfId="0" applyNumberFormat="1" applyFont="1" applyFill="1" applyAlignment="1">
      <alignment horizontal="right"/>
    </xf>
    <xf numFmtId="43" fontId="5" fillId="3" borderId="0" xfId="1" applyFont="1" applyFill="1" applyBorder="1" applyAlignment="1">
      <alignment horizontal="right"/>
    </xf>
    <xf numFmtId="10" fontId="2" fillId="3" borderId="7" xfId="3" applyNumberFormat="1" applyFont="1" applyFill="1" applyBorder="1"/>
    <xf numFmtId="44" fontId="1" fillId="0" borderId="0" xfId="2" applyFont="1"/>
    <xf numFmtId="43" fontId="5" fillId="3" borderId="0" xfId="0" applyNumberFormat="1" applyFont="1" applyFill="1" applyAlignment="1">
      <alignment horizontal="right"/>
    </xf>
    <xf numFmtId="0" fontId="2" fillId="4" borderId="4" xfId="0" applyFont="1" applyFill="1" applyBorder="1"/>
    <xf numFmtId="0" fontId="2" fillId="4" borderId="0" xfId="0" applyFont="1" applyFill="1"/>
    <xf numFmtId="43" fontId="2" fillId="4" borderId="0" xfId="0" applyNumberFormat="1" applyFont="1" applyFill="1" applyAlignment="1">
      <alignment horizontal="right"/>
    </xf>
    <xf numFmtId="43" fontId="5" fillId="4" borderId="0" xfId="0" applyNumberFormat="1" applyFont="1" applyFill="1" applyAlignment="1">
      <alignment horizontal="right"/>
    </xf>
    <xf numFmtId="10" fontId="2" fillId="4" borderId="7" xfId="3" applyNumberFormat="1" applyFont="1" applyFill="1" applyBorder="1"/>
    <xf numFmtId="0" fontId="2" fillId="5" borderId="4" xfId="0" applyFont="1" applyFill="1" applyBorder="1"/>
    <xf numFmtId="0" fontId="2" fillId="5" borderId="0" xfId="0" applyFont="1" applyFill="1"/>
    <xf numFmtId="43" fontId="2" fillId="5" borderId="0" xfId="0" applyNumberFormat="1" applyFont="1" applyFill="1" applyAlignment="1">
      <alignment horizontal="right"/>
    </xf>
    <xf numFmtId="10" fontId="2" fillId="5" borderId="7" xfId="3" applyNumberFormat="1" applyFont="1" applyFill="1" applyBorder="1"/>
    <xf numFmtId="0" fontId="2" fillId="6" borderId="4" xfId="0" applyFont="1" applyFill="1" applyBorder="1"/>
    <xf numFmtId="0" fontId="2" fillId="6" borderId="0" xfId="0" applyFont="1" applyFill="1"/>
    <xf numFmtId="43" fontId="2" fillId="6" borderId="0" xfId="0" applyNumberFormat="1" applyFont="1" applyFill="1" applyAlignment="1">
      <alignment horizontal="right"/>
    </xf>
    <xf numFmtId="10" fontId="2" fillId="6" borderId="7" xfId="3" applyNumberFormat="1" applyFont="1" applyFill="1" applyBorder="1"/>
    <xf numFmtId="43" fontId="2" fillId="0" borderId="8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10" fontId="2" fillId="0" borderId="9" xfId="3" applyNumberFormat="1" applyFont="1" applyBorder="1"/>
    <xf numFmtId="43" fontId="2" fillId="0" borderId="5" xfId="0" applyNumberFormat="1" applyFont="1" applyBorder="1" applyAlignment="1">
      <alignment horizontal="right"/>
    </xf>
    <xf numFmtId="10" fontId="2" fillId="0" borderId="5" xfId="3" applyNumberFormat="1" applyFont="1" applyBorder="1"/>
    <xf numFmtId="0" fontId="6" fillId="0" borderId="0" xfId="0" applyFont="1"/>
    <xf numFmtId="43" fontId="6" fillId="0" borderId="8" xfId="0" applyNumberFormat="1" applyFont="1" applyBorder="1"/>
    <xf numFmtId="0" fontId="0" fillId="0" borderId="8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537F-A140-4E0B-9BF2-6D674E64C802}">
  <dimension ref="A1:N51"/>
  <sheetViews>
    <sheetView tabSelected="1" topLeftCell="A35" workbookViewId="0">
      <selection sqref="A1:XFD58"/>
    </sheetView>
  </sheetViews>
  <sheetFormatPr defaultRowHeight="15" x14ac:dyDescent="0.25"/>
  <cols>
    <col min="1" max="1" width="20" customWidth="1"/>
    <col min="4" max="4" width="13.42578125" customWidth="1"/>
    <col min="5" max="5" width="13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2">
        <v>44620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x14ac:dyDescent="0.25">
      <c r="A5" s="4">
        <v>44620</v>
      </c>
      <c r="B5" s="5"/>
      <c r="C5" s="6" t="s">
        <v>2</v>
      </c>
      <c r="D5" s="5"/>
      <c r="E5" s="5"/>
      <c r="F5" s="5"/>
      <c r="G5" s="7"/>
      <c r="H5" s="8"/>
      <c r="I5" s="3"/>
      <c r="J5" s="3"/>
      <c r="K5" s="3"/>
    </row>
    <row r="6" spans="1:14" x14ac:dyDescent="0.25">
      <c r="A6" s="9"/>
      <c r="B6" s="3"/>
      <c r="C6" s="10" t="s">
        <v>3</v>
      </c>
      <c r="D6" s="10" t="s">
        <v>2</v>
      </c>
      <c r="E6" s="10" t="s">
        <v>4</v>
      </c>
      <c r="F6" s="11"/>
      <c r="G6" s="12" t="s">
        <v>5</v>
      </c>
      <c r="H6" s="13"/>
      <c r="I6" s="3"/>
      <c r="J6" s="3"/>
      <c r="K6" s="3"/>
    </row>
    <row r="7" spans="1:14" x14ac:dyDescent="0.25">
      <c r="A7" s="14" t="s">
        <v>6</v>
      </c>
      <c r="B7" s="15"/>
      <c r="C7" s="16">
        <v>878.62</v>
      </c>
      <c r="D7" s="17">
        <v>100776.8</v>
      </c>
      <c r="E7" s="16">
        <f t="shared" ref="E7:E24" si="0">SUM(C7:D7)</f>
        <v>101655.42</v>
      </c>
      <c r="F7" s="16"/>
      <c r="G7" s="18">
        <f>E7/E25</f>
        <v>1.3876426630817592E-2</v>
      </c>
      <c r="H7" s="19"/>
      <c r="I7" s="3"/>
      <c r="J7" s="3"/>
      <c r="K7" s="3"/>
    </row>
    <row r="8" spans="1:14" x14ac:dyDescent="0.25">
      <c r="A8" s="20" t="s">
        <v>7</v>
      </c>
      <c r="B8" s="21"/>
      <c r="C8" s="22"/>
      <c r="D8" s="23">
        <v>1037429.98</v>
      </c>
      <c r="E8" s="22">
        <f t="shared" si="0"/>
        <v>1037429.98</v>
      </c>
      <c r="F8" s="22"/>
      <c r="G8" s="24">
        <f>E8/E25</f>
        <v>0.14161390511278751</v>
      </c>
      <c r="H8" s="19"/>
      <c r="I8" s="3"/>
      <c r="J8" s="3"/>
      <c r="K8" s="3"/>
      <c r="N8" s="25"/>
    </row>
    <row r="9" spans="1:14" x14ac:dyDescent="0.25">
      <c r="A9" s="20" t="s">
        <v>8</v>
      </c>
      <c r="B9" s="21"/>
      <c r="C9" s="22">
        <v>0</v>
      </c>
      <c r="D9" s="26">
        <v>882646.95</v>
      </c>
      <c r="E9" s="22">
        <f t="shared" si="0"/>
        <v>882646.95</v>
      </c>
      <c r="F9" s="22"/>
      <c r="G9" s="24">
        <f>E9/E25</f>
        <v>0.12048531836856237</v>
      </c>
      <c r="H9" s="19"/>
      <c r="I9" s="3"/>
      <c r="J9" s="3"/>
      <c r="K9" s="3"/>
    </row>
    <row r="10" spans="1:14" x14ac:dyDescent="0.25">
      <c r="A10" s="20" t="s">
        <v>9</v>
      </c>
      <c r="B10" s="21"/>
      <c r="C10" s="22">
        <v>0</v>
      </c>
      <c r="D10" s="26">
        <v>0</v>
      </c>
      <c r="E10" s="22">
        <f t="shared" si="0"/>
        <v>0</v>
      </c>
      <c r="F10" s="22"/>
      <c r="G10" s="24">
        <f>E10/E25</f>
        <v>0</v>
      </c>
      <c r="H10" s="19"/>
      <c r="I10" s="3"/>
      <c r="J10" s="3"/>
      <c r="K10" s="3"/>
    </row>
    <row r="11" spans="1:14" x14ac:dyDescent="0.25">
      <c r="A11" s="20" t="s">
        <v>10</v>
      </c>
      <c r="B11" s="21"/>
      <c r="C11" s="22">
        <v>0</v>
      </c>
      <c r="D11" s="26"/>
      <c r="E11" s="22">
        <f t="shared" si="0"/>
        <v>0</v>
      </c>
      <c r="F11" s="22"/>
      <c r="G11" s="24">
        <f>E11/E25</f>
        <v>0</v>
      </c>
      <c r="H11" s="19"/>
      <c r="I11" s="3"/>
      <c r="J11" s="3"/>
      <c r="K11" s="3"/>
    </row>
    <row r="12" spans="1:14" x14ac:dyDescent="0.25">
      <c r="A12" s="20" t="s">
        <v>11</v>
      </c>
      <c r="B12" s="21"/>
      <c r="C12" s="22">
        <v>0</v>
      </c>
      <c r="D12" s="26">
        <v>2221176.67</v>
      </c>
      <c r="E12" s="22">
        <f t="shared" si="0"/>
        <v>2221176.67</v>
      </c>
      <c r="F12" s="22"/>
      <c r="G12" s="24">
        <f>E12/E25</f>
        <v>0.3032007058289537</v>
      </c>
      <c r="H12" s="19"/>
      <c r="I12" s="3"/>
      <c r="J12" s="3"/>
      <c r="K12" s="3"/>
    </row>
    <row r="13" spans="1:14" x14ac:dyDescent="0.25">
      <c r="A13" s="20" t="s">
        <v>12</v>
      </c>
      <c r="B13" s="21"/>
      <c r="C13" s="22">
        <v>0</v>
      </c>
      <c r="D13" s="26">
        <v>289578</v>
      </c>
      <c r="E13" s="22">
        <f t="shared" si="0"/>
        <v>289578</v>
      </c>
      <c r="F13" s="22"/>
      <c r="G13" s="24">
        <f>E13/E25</f>
        <v>3.9528712496578113E-2</v>
      </c>
      <c r="H13" s="19"/>
      <c r="I13" s="3"/>
      <c r="J13" s="3"/>
      <c r="K13" s="3"/>
    </row>
    <row r="14" spans="1:14" x14ac:dyDescent="0.25">
      <c r="A14" s="27" t="s">
        <v>13</v>
      </c>
      <c r="B14" s="28"/>
      <c r="C14" s="29">
        <v>0</v>
      </c>
      <c r="D14" s="30">
        <v>91760</v>
      </c>
      <c r="E14" s="22">
        <f t="shared" si="0"/>
        <v>91760</v>
      </c>
      <c r="F14" s="29"/>
      <c r="G14" s="31">
        <f>E14/E25</f>
        <v>1.2525656847847583E-2</v>
      </c>
      <c r="H14" s="19"/>
      <c r="I14" s="3"/>
      <c r="J14" s="3"/>
      <c r="K14" s="3"/>
    </row>
    <row r="15" spans="1:14" x14ac:dyDescent="0.25">
      <c r="A15" s="27" t="s">
        <v>14</v>
      </c>
      <c r="B15" s="28"/>
      <c r="C15" s="29">
        <v>0</v>
      </c>
      <c r="D15" s="30">
        <v>792729.52</v>
      </c>
      <c r="E15" s="29">
        <f t="shared" si="0"/>
        <v>792729.52</v>
      </c>
      <c r="F15" s="29"/>
      <c r="G15" s="31">
        <f>E15/E25</f>
        <v>0.10821118069615222</v>
      </c>
      <c r="H15" s="19"/>
      <c r="I15" s="3"/>
      <c r="J15" s="3"/>
      <c r="K15" s="3"/>
    </row>
    <row r="16" spans="1:14" x14ac:dyDescent="0.25">
      <c r="A16" s="32" t="s">
        <v>15</v>
      </c>
      <c r="B16" s="33"/>
      <c r="C16" s="34">
        <v>0</v>
      </c>
      <c r="D16" s="34">
        <v>0</v>
      </c>
      <c r="E16" s="34">
        <f t="shared" si="0"/>
        <v>0</v>
      </c>
      <c r="F16" s="34"/>
      <c r="G16" s="35">
        <f>E16/E25</f>
        <v>0</v>
      </c>
      <c r="H16" s="19"/>
      <c r="I16" s="3"/>
      <c r="J16" s="3"/>
      <c r="K16" s="3"/>
    </row>
    <row r="17" spans="1:11" x14ac:dyDescent="0.25">
      <c r="A17" s="32" t="s">
        <v>16</v>
      </c>
      <c r="B17" s="33"/>
      <c r="C17" s="34">
        <v>0</v>
      </c>
      <c r="D17" s="34">
        <v>101690</v>
      </c>
      <c r="E17" s="34">
        <f t="shared" si="0"/>
        <v>101690</v>
      </c>
      <c r="F17" s="34"/>
      <c r="G17" s="35">
        <f>E17/E25</f>
        <v>1.3881146957907811E-2</v>
      </c>
      <c r="H17" s="19"/>
      <c r="I17" s="3"/>
      <c r="J17" s="3"/>
      <c r="K17" s="3"/>
    </row>
    <row r="18" spans="1:11" x14ac:dyDescent="0.25">
      <c r="A18" s="36" t="s">
        <v>17</v>
      </c>
      <c r="B18" s="37"/>
      <c r="C18" s="38">
        <v>51475.73</v>
      </c>
      <c r="D18" s="38">
        <v>660905.74</v>
      </c>
      <c r="E18" s="38">
        <f t="shared" si="0"/>
        <v>712381.47</v>
      </c>
      <c r="F18" s="38"/>
      <c r="G18" s="39">
        <f>E18/E25</f>
        <v>9.724330686557571E-2</v>
      </c>
      <c r="H18" s="19"/>
      <c r="I18" s="3"/>
      <c r="J18" s="3"/>
      <c r="K18" s="3"/>
    </row>
    <row r="19" spans="1:11" x14ac:dyDescent="0.25">
      <c r="A19" s="36" t="s">
        <v>18</v>
      </c>
      <c r="B19" s="37"/>
      <c r="C19" s="38"/>
      <c r="D19" s="38">
        <v>529047.6</v>
      </c>
      <c r="E19" s="38">
        <f t="shared" si="0"/>
        <v>529047.6</v>
      </c>
      <c r="F19" s="38"/>
      <c r="G19" s="39">
        <f>E19/E25</f>
        <v>7.2217400760432968E-2</v>
      </c>
      <c r="H19" s="19"/>
      <c r="I19" s="3" t="s">
        <v>19</v>
      </c>
      <c r="J19" s="3"/>
      <c r="K19" s="3"/>
    </row>
    <row r="20" spans="1:11" x14ac:dyDescent="0.25">
      <c r="A20" s="36" t="s">
        <v>20</v>
      </c>
      <c r="B20" s="37"/>
      <c r="C20" s="38">
        <v>0</v>
      </c>
      <c r="D20" s="38">
        <v>0</v>
      </c>
      <c r="E20" s="38">
        <f t="shared" si="0"/>
        <v>0</v>
      </c>
      <c r="F20" s="38"/>
      <c r="G20" s="39">
        <f>E20/E25</f>
        <v>0</v>
      </c>
      <c r="H20" s="19"/>
      <c r="I20" s="3"/>
      <c r="J20" s="3"/>
      <c r="K20" s="3"/>
    </row>
    <row r="21" spans="1:11" x14ac:dyDescent="0.25">
      <c r="A21" s="36" t="s">
        <v>21</v>
      </c>
      <c r="B21" s="37"/>
      <c r="C21" s="38">
        <v>0</v>
      </c>
      <c r="D21" s="38">
        <v>0</v>
      </c>
      <c r="E21" s="38">
        <f t="shared" si="0"/>
        <v>0</v>
      </c>
      <c r="F21" s="38"/>
      <c r="G21" s="39">
        <f>E21/E25</f>
        <v>0</v>
      </c>
      <c r="H21" s="19"/>
      <c r="I21" s="3"/>
      <c r="J21" s="3"/>
      <c r="K21" s="3"/>
    </row>
    <row r="22" spans="1:11" x14ac:dyDescent="0.25">
      <c r="A22" s="36" t="s">
        <v>22</v>
      </c>
      <c r="B22" s="37"/>
      <c r="C22" s="38">
        <v>0</v>
      </c>
      <c r="D22" s="38">
        <v>565667.91</v>
      </c>
      <c r="E22" s="38">
        <f t="shared" si="0"/>
        <v>565667.91</v>
      </c>
      <c r="F22" s="38"/>
      <c r="G22" s="39">
        <f>E22/E25</f>
        <v>7.7216239434384604E-2</v>
      </c>
      <c r="H22" s="19"/>
      <c r="I22" s="3"/>
      <c r="J22" s="3"/>
      <c r="K22" s="3"/>
    </row>
    <row r="23" spans="1:11" x14ac:dyDescent="0.25">
      <c r="A23" s="36" t="s">
        <v>23</v>
      </c>
      <c r="B23" s="37"/>
      <c r="C23" s="38">
        <v>0</v>
      </c>
      <c r="D23" s="38"/>
      <c r="E23" s="38">
        <f t="shared" si="0"/>
        <v>0</v>
      </c>
      <c r="F23" s="38"/>
      <c r="G23" s="39">
        <f>E23/E25</f>
        <v>0</v>
      </c>
      <c r="H23" s="19"/>
      <c r="I23" s="3"/>
      <c r="J23" s="3"/>
      <c r="K23" s="3"/>
    </row>
    <row r="24" spans="1:11" x14ac:dyDescent="0.25">
      <c r="A24" s="36" t="s">
        <v>24</v>
      </c>
      <c r="B24" s="37"/>
      <c r="C24" s="38">
        <v>0</v>
      </c>
      <c r="D24" s="38"/>
      <c r="E24" s="38">
        <f t="shared" si="0"/>
        <v>0</v>
      </c>
      <c r="F24" s="38"/>
      <c r="G24" s="39">
        <f>E24/E25</f>
        <v>0</v>
      </c>
      <c r="H24" s="19"/>
      <c r="I24" s="3"/>
      <c r="J24" s="3"/>
      <c r="K24" s="3"/>
    </row>
    <row r="25" spans="1:11" ht="15.75" thickBot="1" x14ac:dyDescent="0.3">
      <c r="A25" s="9" t="s">
        <v>25</v>
      </c>
      <c r="B25" s="3"/>
      <c r="C25" s="40">
        <f>SUM(C7:C24)</f>
        <v>52354.350000000006</v>
      </c>
      <c r="D25" s="40">
        <f>SUM(D7:D24)</f>
        <v>7273409.1699999999</v>
      </c>
      <c r="E25" s="40">
        <f>SUM(E7:E24)</f>
        <v>7325763.5199999986</v>
      </c>
      <c r="F25" s="41"/>
      <c r="G25" s="42">
        <f>SUM(G7:G24)</f>
        <v>1</v>
      </c>
      <c r="H25" s="19"/>
      <c r="I25" s="41"/>
      <c r="J25" s="3"/>
      <c r="K25" s="3"/>
    </row>
    <row r="26" spans="1:11" ht="15.75" thickTop="1" x14ac:dyDescent="0.25">
      <c r="A26" s="3" t="s">
        <v>26</v>
      </c>
      <c r="B26" s="3"/>
      <c r="C26" s="43">
        <v>53094.44</v>
      </c>
      <c r="D26" s="43">
        <v>7377456.0099999998</v>
      </c>
      <c r="E26" s="43">
        <v>7430550.4499999993</v>
      </c>
      <c r="F26" s="43"/>
      <c r="G26" s="44">
        <v>1</v>
      </c>
      <c r="H26" s="19"/>
      <c r="I26" s="3"/>
      <c r="J26" s="3"/>
      <c r="K26" s="3"/>
    </row>
    <row r="27" spans="1:11" ht="15.75" thickBot="1" x14ac:dyDescent="0.3">
      <c r="A27" s="11" t="s">
        <v>27</v>
      </c>
      <c r="B27" s="45"/>
      <c r="C27" s="46">
        <f>SUM(C25-C26)</f>
        <v>-740.08999999999651</v>
      </c>
      <c r="D27" s="46">
        <f>SUM(D25-D26)</f>
        <v>-104046.83999999985</v>
      </c>
      <c r="E27" s="46">
        <f>SUM(E25-E26)</f>
        <v>-104786.93000000063</v>
      </c>
      <c r="F27" s="47"/>
      <c r="G27" s="47"/>
    </row>
    <row r="28" spans="1:11" ht="15.75" thickTop="1" x14ac:dyDescent="0.25"/>
    <row r="29" spans="1:11" ht="15.75" thickBot="1" x14ac:dyDescent="0.3">
      <c r="A29" s="3"/>
      <c r="B29" s="3"/>
      <c r="C29" s="3"/>
      <c r="D29" s="3"/>
      <c r="E29" s="3"/>
      <c r="F29" s="3"/>
      <c r="G29" s="3"/>
    </row>
    <row r="30" spans="1:11" ht="24" customHeight="1" x14ac:dyDescent="0.25">
      <c r="A30" s="4">
        <v>44255</v>
      </c>
      <c r="B30" s="5"/>
      <c r="C30" s="6" t="s">
        <v>2</v>
      </c>
      <c r="D30" s="5"/>
      <c r="E30" s="5"/>
      <c r="F30" s="5"/>
      <c r="G30" s="7"/>
    </row>
    <row r="31" spans="1:11" x14ac:dyDescent="0.25">
      <c r="A31" s="9"/>
      <c r="B31" s="3"/>
      <c r="C31" s="10" t="s">
        <v>3</v>
      </c>
      <c r="D31" s="13" t="s">
        <v>2</v>
      </c>
      <c r="E31" s="10" t="s">
        <v>4</v>
      </c>
      <c r="F31" s="11"/>
      <c r="G31" s="12" t="s">
        <v>5</v>
      </c>
    </row>
    <row r="32" spans="1:11" x14ac:dyDescent="0.25">
      <c r="A32" s="14" t="s">
        <v>6</v>
      </c>
      <c r="B32" s="15"/>
      <c r="C32" s="16">
        <v>10549.54</v>
      </c>
      <c r="D32" s="17">
        <v>84865.739999999991</v>
      </c>
      <c r="E32" s="16">
        <f t="shared" ref="E32:E49" si="1">SUM(C32:D32)</f>
        <v>95415.28</v>
      </c>
      <c r="F32" s="16"/>
      <c r="G32" s="18">
        <f>E32/E50</f>
        <v>1.3388866171219314E-2</v>
      </c>
    </row>
    <row r="33" spans="1:7" x14ac:dyDescent="0.25">
      <c r="A33" s="20" t="s">
        <v>7</v>
      </c>
      <c r="B33" s="21"/>
      <c r="C33" s="22">
        <v>0</v>
      </c>
      <c r="D33" s="23">
        <v>965811.78</v>
      </c>
      <c r="E33" s="22">
        <f t="shared" si="1"/>
        <v>965811.78</v>
      </c>
      <c r="F33" s="22"/>
      <c r="G33" s="24">
        <f>E33/E50</f>
        <v>0.13552467350100644</v>
      </c>
    </row>
    <row r="34" spans="1:7" x14ac:dyDescent="0.25">
      <c r="A34" s="20" t="s">
        <v>8</v>
      </c>
      <c r="B34" s="21"/>
      <c r="C34" s="22">
        <v>0</v>
      </c>
      <c r="D34" s="26">
        <v>864695.92</v>
      </c>
      <c r="E34" s="22">
        <f t="shared" si="1"/>
        <v>864695.92</v>
      </c>
      <c r="F34" s="22"/>
      <c r="G34" s="24">
        <f>E34/E50</f>
        <v>0.1213358903487928</v>
      </c>
    </row>
    <row r="35" spans="1:7" x14ac:dyDescent="0.25">
      <c r="A35" s="20" t="s">
        <v>9</v>
      </c>
      <c r="B35" s="21"/>
      <c r="C35" s="22">
        <v>0</v>
      </c>
      <c r="D35" s="26">
        <v>0</v>
      </c>
      <c r="E35" s="22">
        <f t="shared" si="1"/>
        <v>0</v>
      </c>
      <c r="F35" s="22"/>
      <c r="G35" s="24">
        <f>E35/E50</f>
        <v>0</v>
      </c>
    </row>
    <row r="36" spans="1:7" x14ac:dyDescent="0.25">
      <c r="A36" s="20" t="s">
        <v>10</v>
      </c>
      <c r="B36" s="21"/>
      <c r="C36" s="22">
        <v>0</v>
      </c>
      <c r="D36" s="26"/>
      <c r="E36" s="22">
        <f t="shared" si="1"/>
        <v>0</v>
      </c>
      <c r="F36" s="22"/>
      <c r="G36" s="24">
        <f>E36/E50</f>
        <v>0</v>
      </c>
    </row>
    <row r="37" spans="1:7" x14ac:dyDescent="0.25">
      <c r="A37" s="20" t="s">
        <v>11</v>
      </c>
      <c r="B37" s="21"/>
      <c r="C37" s="22">
        <v>0</v>
      </c>
      <c r="D37" s="26">
        <v>1858554.95</v>
      </c>
      <c r="E37" s="22">
        <f t="shared" si="1"/>
        <v>1858554.95</v>
      </c>
      <c r="F37" s="22"/>
      <c r="G37" s="24">
        <f>E37/E50</f>
        <v>0.26079621101994571</v>
      </c>
    </row>
    <row r="38" spans="1:7" x14ac:dyDescent="0.25">
      <c r="A38" s="20" t="s">
        <v>12</v>
      </c>
      <c r="B38" s="21"/>
      <c r="C38" s="22">
        <v>0</v>
      </c>
      <c r="D38" s="26">
        <v>330650.17000000004</v>
      </c>
      <c r="E38" s="22">
        <f t="shared" si="1"/>
        <v>330650.17000000004</v>
      </c>
      <c r="F38" s="22"/>
      <c r="G38" s="24">
        <f>E38/E50</f>
        <v>4.6397504420894811E-2</v>
      </c>
    </row>
    <row r="39" spans="1:7" x14ac:dyDescent="0.25">
      <c r="A39" s="27" t="s">
        <v>13</v>
      </c>
      <c r="B39" s="28"/>
      <c r="C39" s="29">
        <v>0</v>
      </c>
      <c r="D39" s="30">
        <v>133580</v>
      </c>
      <c r="E39" s="22">
        <f t="shared" si="1"/>
        <v>133580</v>
      </c>
      <c r="F39" s="29"/>
      <c r="G39" s="31">
        <f>E39/E50</f>
        <v>1.874421731143561E-2</v>
      </c>
    </row>
    <row r="40" spans="1:7" x14ac:dyDescent="0.25">
      <c r="A40" s="27" t="s">
        <v>14</v>
      </c>
      <c r="B40" s="28"/>
      <c r="C40" s="29">
        <v>0</v>
      </c>
      <c r="D40" s="30">
        <v>914404.64</v>
      </c>
      <c r="E40" s="29">
        <f t="shared" si="1"/>
        <v>914404.64</v>
      </c>
      <c r="F40" s="29"/>
      <c r="G40" s="31">
        <f>E40/E50</f>
        <v>0.12831111905034473</v>
      </c>
    </row>
    <row r="41" spans="1:7" x14ac:dyDescent="0.25">
      <c r="A41" s="32" t="s">
        <v>15</v>
      </c>
      <c r="B41" s="33"/>
      <c r="C41" s="34">
        <v>0</v>
      </c>
      <c r="D41" s="34">
        <v>0</v>
      </c>
      <c r="E41" s="34">
        <f t="shared" si="1"/>
        <v>0</v>
      </c>
      <c r="F41" s="34"/>
      <c r="G41" s="35">
        <f>E41/E50</f>
        <v>0</v>
      </c>
    </row>
    <row r="42" spans="1:7" x14ac:dyDescent="0.25">
      <c r="A42" s="32" t="s">
        <v>16</v>
      </c>
      <c r="B42" s="33"/>
      <c r="C42" s="34">
        <v>0</v>
      </c>
      <c r="D42" s="34">
        <v>87350</v>
      </c>
      <c r="E42" s="34">
        <f t="shared" si="1"/>
        <v>87350</v>
      </c>
      <c r="F42" s="34"/>
      <c r="G42" s="35">
        <f>E42/E50</f>
        <v>1.2257129676253186E-2</v>
      </c>
    </row>
    <row r="43" spans="1:7" x14ac:dyDescent="0.25">
      <c r="A43" s="36" t="s">
        <v>17</v>
      </c>
      <c r="B43" s="37"/>
      <c r="C43" s="38">
        <v>43802.559999999998</v>
      </c>
      <c r="D43" s="38">
        <v>1093909.1499999999</v>
      </c>
      <c r="E43" s="38">
        <f t="shared" si="1"/>
        <v>1137711.71</v>
      </c>
      <c r="F43" s="38"/>
      <c r="G43" s="39">
        <f>E43/E50</f>
        <v>0.15964602133556677</v>
      </c>
    </row>
    <row r="44" spans="1:7" x14ac:dyDescent="0.25">
      <c r="A44" s="36" t="s">
        <v>18</v>
      </c>
      <c r="B44" s="37"/>
      <c r="C44" s="38"/>
      <c r="D44" s="38">
        <v>146910</v>
      </c>
      <c r="E44" s="38">
        <f t="shared" si="1"/>
        <v>146910</v>
      </c>
      <c r="F44" s="38"/>
      <c r="G44" s="39">
        <f>E44/E50</f>
        <v>2.0614710025625135E-2</v>
      </c>
    </row>
    <row r="45" spans="1:7" x14ac:dyDescent="0.25">
      <c r="A45" s="36" t="s">
        <v>20</v>
      </c>
      <c r="B45" s="37"/>
      <c r="C45" s="38">
        <v>0</v>
      </c>
      <c r="D45" s="38">
        <v>0</v>
      </c>
      <c r="E45" s="38">
        <f t="shared" si="1"/>
        <v>0</v>
      </c>
      <c r="F45" s="38"/>
      <c r="G45" s="39">
        <f>E45/E50</f>
        <v>0</v>
      </c>
    </row>
    <row r="46" spans="1:7" x14ac:dyDescent="0.25">
      <c r="A46" s="36" t="s">
        <v>21</v>
      </c>
      <c r="B46" s="37"/>
      <c r="C46" s="38">
        <v>0</v>
      </c>
      <c r="D46" s="38">
        <v>0</v>
      </c>
      <c r="E46" s="38">
        <f t="shared" si="1"/>
        <v>0</v>
      </c>
      <c r="F46" s="38"/>
      <c r="G46" s="39">
        <f>E46/E50</f>
        <v>0</v>
      </c>
    </row>
    <row r="47" spans="1:7" x14ac:dyDescent="0.25">
      <c r="A47" s="36" t="s">
        <v>22</v>
      </c>
      <c r="B47" s="37"/>
      <c r="C47" s="38">
        <v>0</v>
      </c>
      <c r="D47" s="38">
        <v>591380.09</v>
      </c>
      <c r="E47" s="38">
        <f t="shared" si="1"/>
        <v>591380.09</v>
      </c>
      <c r="F47" s="38"/>
      <c r="G47" s="39">
        <f>E47/E50</f>
        <v>8.2983657138915617E-2</v>
      </c>
    </row>
    <row r="48" spans="1:7" x14ac:dyDescent="0.25">
      <c r="A48" s="36" t="s">
        <v>23</v>
      </c>
      <c r="B48" s="37"/>
      <c r="C48" s="38">
        <v>0</v>
      </c>
      <c r="D48" s="38"/>
      <c r="E48" s="38">
        <f t="shared" si="1"/>
        <v>0</v>
      </c>
      <c r="F48" s="38"/>
      <c r="G48" s="39">
        <f>E48/E50</f>
        <v>0</v>
      </c>
    </row>
    <row r="49" spans="1:7" x14ac:dyDescent="0.25">
      <c r="A49" s="36" t="s">
        <v>24</v>
      </c>
      <c r="B49" s="37"/>
      <c r="C49" s="38">
        <v>0</v>
      </c>
      <c r="D49" s="38"/>
      <c r="E49" s="38">
        <f t="shared" si="1"/>
        <v>0</v>
      </c>
      <c r="F49" s="38"/>
      <c r="G49" s="39">
        <f>E49/E50</f>
        <v>0</v>
      </c>
    </row>
    <row r="50" spans="1:7" ht="15.75" thickBot="1" x14ac:dyDescent="0.3">
      <c r="A50" s="9" t="s">
        <v>25</v>
      </c>
      <c r="B50" s="3"/>
      <c r="C50" s="40">
        <f>SUM(C32:C49)</f>
        <v>54352.1</v>
      </c>
      <c r="D50" s="40">
        <f>SUM(D32:D49)</f>
        <v>7072112.4399999995</v>
      </c>
      <c r="E50" s="40">
        <f>SUM(E32:E49)</f>
        <v>7126464.5399999991</v>
      </c>
      <c r="F50" s="41"/>
      <c r="G50" s="42">
        <f>SUM(G32:G49)</f>
        <v>1</v>
      </c>
    </row>
    <row r="51" spans="1:7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Blankenship</dc:creator>
  <cp:lastModifiedBy>Ruth Blankenship</cp:lastModifiedBy>
  <dcterms:created xsi:type="dcterms:W3CDTF">2022-04-05T16:09:31Z</dcterms:created>
  <dcterms:modified xsi:type="dcterms:W3CDTF">2022-04-05T16:10:14Z</dcterms:modified>
</cp:coreProperties>
</file>